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c2group-my.sharepoint.com/personal/gionata_noiosi_c2group_it/Documents/COMMERCIALE/PON/PON SMART CLASS IC/IC RIVANAZZANO/"/>
    </mc:Choice>
  </mc:AlternateContent>
  <xr:revisionPtr revIDLastSave="0" documentId="8_{4C659370-F4DE-4570-B7B9-A41B56FFCA24}" xr6:coauthVersionLast="45" xr6:coauthVersionMax="45" xr10:uidLastSave="{00000000-0000-0000-0000-000000000000}"/>
  <bookViews>
    <workbookView xWindow="28680" yWindow="-120" windowWidth="29040" windowHeight="15840" tabRatio="480" xr2:uid="{0CC4FAE4-B64A-4C84-9D43-CCC4B48FC1AF}"/>
  </bookViews>
  <sheets>
    <sheet name="Foglio1" sheetId="1" r:id="rId1"/>
  </sheets>
  <definedNames>
    <definedName name="_xlnm._FilterDatabase" localSheetId="0" hidden="1">Foglio1!$A$14:$I$48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 l="1"/>
  <c r="C4" i="1"/>
  <c r="C6" i="1"/>
  <c r="C7" i="1"/>
  <c r="C8" i="1"/>
  <c r="C2" i="1"/>
  <c r="H16" i="1"/>
  <c r="H17" i="1"/>
  <c r="H18" i="1"/>
  <c r="H19" i="1"/>
  <c r="H20" i="1"/>
  <c r="H21" i="1"/>
  <c r="H22" i="1"/>
  <c r="H23" i="1"/>
  <c r="H24" i="1"/>
  <c r="H25" i="1"/>
  <c r="H26" i="1"/>
  <c r="H27" i="1"/>
  <c r="H28" i="1"/>
  <c r="H29" i="1"/>
  <c r="H30" i="1"/>
  <c r="H31" i="1"/>
  <c r="H32" i="1"/>
  <c r="H33" i="1"/>
  <c r="H34" i="1"/>
  <c r="H35" i="1"/>
  <c r="H36" i="1"/>
  <c r="H37" i="1"/>
  <c r="H38" i="1"/>
  <c r="H39" i="1"/>
  <c r="H40" i="1"/>
  <c r="H41" i="1"/>
  <c r="H42" i="1"/>
  <c r="H15" i="1"/>
  <c r="E34" i="1"/>
  <c r="E33" i="1"/>
  <c r="E16" i="1"/>
  <c r="E17" i="1"/>
  <c r="E18" i="1"/>
  <c r="E19" i="1"/>
  <c r="E20" i="1"/>
  <c r="E21" i="1"/>
  <c r="E22" i="1"/>
  <c r="E23" i="1"/>
  <c r="E24" i="1"/>
  <c r="E25" i="1"/>
  <c r="E26" i="1"/>
  <c r="E27" i="1"/>
  <c r="E28" i="1"/>
  <c r="E29" i="1"/>
  <c r="E30" i="1"/>
  <c r="E31" i="1"/>
  <c r="E32" i="1"/>
  <c r="E35" i="1"/>
  <c r="E36" i="1"/>
  <c r="E37" i="1"/>
  <c r="E38" i="1"/>
  <c r="E39" i="1"/>
  <c r="E40" i="1"/>
  <c r="E41" i="1"/>
  <c r="E42" i="1"/>
  <c r="E15" i="1"/>
  <c r="C5" i="1" l="1"/>
  <c r="F39" i="1"/>
  <c r="F38" i="1"/>
  <c r="F36" i="1" l="1"/>
  <c r="F31" i="1"/>
  <c r="F30" i="1"/>
  <c r="F16" i="1" l="1"/>
  <c r="F19" i="1"/>
  <c r="F20" i="1"/>
  <c r="F17" i="1" l="1"/>
  <c r="F18" i="1"/>
  <c r="F21" i="1"/>
  <c r="F22" i="1"/>
  <c r="F23" i="1"/>
  <c r="F24" i="1"/>
  <c r="F25" i="1"/>
  <c r="F26" i="1"/>
  <c r="F27" i="1"/>
  <c r="F28" i="1"/>
  <c r="F29" i="1"/>
  <c r="F32" i="1"/>
  <c r="F33" i="1"/>
  <c r="F34" i="1"/>
  <c r="F35" i="1"/>
  <c r="F37" i="1"/>
  <c r="F40" i="1"/>
  <c r="F41" i="1"/>
  <c r="F42" i="1"/>
  <c r="F43" i="1"/>
  <c r="F44" i="1"/>
  <c r="F45" i="1"/>
  <c r="F46" i="1"/>
  <c r="F47" i="1"/>
  <c r="F48" i="1"/>
  <c r="F15" i="1"/>
  <c r="B5" i="1" l="1"/>
  <c r="B9" i="1" l="1"/>
  <c r="C9" i="1" s="1"/>
</calcChain>
</file>

<file path=xl/sharedStrings.xml><?xml version="1.0" encoding="utf-8"?>
<sst xmlns="http://schemas.openxmlformats.org/spreadsheetml/2006/main" count="129" uniqueCount="113">
  <si>
    <t>Spesa massima consentita iva compresa</t>
  </si>
  <si>
    <t>A. Progettazione (max 1,5%)</t>
  </si>
  <si>
    <t>B. Spese organizzative e gestionali (max 6,5%)</t>
  </si>
  <si>
    <t>C. Forniture (almeno 90% - di cui max 20% software)</t>
  </si>
  <si>
    <t>D. Pubblicità (max 1%)</t>
  </si>
  <si>
    <t>E. Collaudo regolare esecuzione (max 1%)</t>
  </si>
  <si>
    <t>Eventuale economia o eccedenza</t>
  </si>
  <si>
    <t>Tutti gli importi sono Iva compresa</t>
  </si>
  <si>
    <t>Famiglia Prodotto</t>
  </si>
  <si>
    <t>Descrizione Per Piattaforma (max 50 caratteri)</t>
  </si>
  <si>
    <t>Descrizione Prodotto Per RDO o INDAGINE DI MERCATO</t>
  </si>
  <si>
    <t>Q.tà</t>
  </si>
  <si>
    <t>Prezzo unitario iva compresa (iva 22%)</t>
  </si>
  <si>
    <t>Prezzo totale Iva compresa (iva 22%)</t>
  </si>
  <si>
    <t>Cod. Mepa</t>
  </si>
  <si>
    <t>Prezzo unitario iva esclusa</t>
  </si>
  <si>
    <t>Armadio Carrello Custodia e Ricarica Dispositivi</t>
  </si>
  <si>
    <t>Armadio di custodia e ricarica notebook/tablet 36P</t>
  </si>
  <si>
    <t>Armadio di custodia e ricarica universale per notebook e tablet 36P. Dotato di una porta anteriore e posteriore con sistema di chiusura in sicurezza a chiave univoca per l'accesso al vano dei dispositivi e al vano di ricarica. L’anta anteriore apribile a 270°.  È dotato di ruote con freno e un'impugnatura ergonomica che rende agevole lo spostamento dell'intera unità. La parte superiore del trolley ricarica è completamente piana e può essere utilizzata come supporto per proiettore, stampante o scanner. L’unità di ricarica è realizzata su 3 livelli da 12 dispositivi per ripiano per un totale di n. 36 dispositivi. Materiale costruttivo Tensione in ingresso Tensione in uscita Carico Massimo Metallo con manico in ABS/metallo AC 100-240V AC 100-240V 2500W – 10A Barre di alimentazione Gruppo di ventilazione forzata dell’aria n. 4 incluse n. 1 incluso Alloggiamenti 3 x 12 (36 totali) Power Management System n. 1 incluso per la gestione temporizzata di 3 cicli diversi di ricarica Dimensioni (L X P X A) 70 X 67 X 125 cm Peso 87 kg</t>
  </si>
  <si>
    <t>Armadio di custodia e ricarica tablet 12 posti</t>
  </si>
  <si>
    <t>SISTEMA DI RICARICA DA TAVOLO IMPILABILE PER IL TRASPORTO E LA RICARICA IN SICUREZZA DI TABLET ANDROID E IPAD
Unità da tavolo (impilabile) di ricarica/conservazione per 12 tablet ( slot dim. LxPxH cm 2,00 x 31,19 x 25,45 device max 12” ) con connessione USB.
Dim. unità dim. LxPxH cm 46,50 x 43,85 x 37,60.
Maniglie laterali per facilitare il trasporto e/o la movimentazione.
Dotato di una porta anteriore per l’inserimento dei dispositivi con serratura a combinazione numerica e di una porta posteriore con sistema di chiusura in sicurezza a chiave univoca per l'accesso al vano di connessione dei cavi USB. 
Dotato di un indicatore LED sulla parte anteriore per verificare l'attività in corso ( Unità in ricarica / Unità ricaricata ). Design degli angoli arrotondati. Divisori in ABS plastica rigida con fermacavi/passacavi. Feritoie per la circolazione naturale dell’aria all’interno del sistema. Materiale costruttivo Metallo con manici in ABS/metallo.</t>
  </si>
  <si>
    <t>C2EDU.DAD2020.O</t>
  </si>
  <si>
    <t>Modem Router</t>
  </si>
  <si>
    <t>Modem Router 4G</t>
  </si>
  <si>
    <t>Pocket router 4G Lte Batteria da 2000mAh con durata fino a 8 ore di utilizzo Supporta la connettività 4G FDD/TDD-LTE - Fino a 10 dispositivi connessi contemporaneamente</t>
  </si>
  <si>
    <t>C2EDU.DAD2020.00</t>
  </si>
  <si>
    <t>Notebook Chrome 11,6" pollici</t>
  </si>
  <si>
    <t>CHROMEBOOK 11,6" 4GB/64GB RUGGED LICENZA INCLUSA</t>
  </si>
  <si>
    <t>Chromebook 11,6" - PROCESSORE Intel Celeron N4020 4 MB 1,1Ghz RAM : 4 GB DDR4 2.133 MHz MONITOR : 11,6'' HD 1366x768 MEMORIA  64 GB eMMC SISTEMA OPERATIVO &amp; SOFTWARE S.O. : Google Chrome - Scocca Rugged con certificazione militare e resistenza alla caduta da 133 cm di altezza- Resistente ai liquidi CONNESSIONI 802.11ac Wireless LAN Bluetooth 5.0 -  2 Porte USB Type C : BATTERIA LUNGA Durata : 12 hr Numero celle : WEBCAM integrata  LICENZA CHROME EDUCATION UPGRADE PERENNE COMPRESA - Compresa licenza studente 12 mesi  Texthelp: Read&amp;Write - Equatio - FluencyTutor: software didattici per l'inclusione, l'accessibilità, il supporto alla lettura, alla scrittura, per la matematica e le scienze che si integrano con gli strumenti G Suite for Education come documenti, moduli e classroom e con pagine web e che possano essere fruiti dai docenti e dagli studenti con gli account G Suite. Software che siano gestiti dalla console di amministrazione e GDPR compliance. Tali software devono permettere la registrazione di audio da condividere, la scrittura di formule matematiche a mano, sintesi vocale, l'evidenziatore, l'eliminazione dei distrattori nelle pagine web, la compilazione di testo sottolineato e la creazione di un documento audio.Marca nota a livello internazionale (esclusi prodotti rigenerati)</t>
  </si>
  <si>
    <t>Notebook Chrome 11,6" pollici Touch Flex 360 Penna</t>
  </si>
  <si>
    <t>CHROMEBOOK 11,6" 4GB/64GB RUGGED TOUCH LIC INCLUSA</t>
  </si>
  <si>
    <t>Chromebook 11,6" convertibile  - PROCESSORE Intel Celeron N4120 4 MB 1,1Ghz - 4 GB RAM DDR4 - MONITOR Display : 11,6'' HD (1366x768) Touch screen con  Wacom Stylus Pen in dotazione- MEMORIA 64 GB  eMMC Sistema Operativo Google Chrome  - scocca Rugged - Resistente ai liquidi CONNESSIONI 802.11ac Wireless LAN Bluetooth 5.0 - 2 Porte USB Type C -  BATTERIA Durata Batteria da 3 celle : 10 hr - WEBCAM Webcam integrata  - LICENZA CHROME EDUCATION UPGRADE PERPETUA COMPRESA- Compresa licenza studente 12 mesi Texthelp: Read&amp;Write - Equatio - FluencyTutor: software didattici per l'inclusione, l'accessibilità, il supporto alla lettura, alla scrittura, per la matematica e le scienze che si integrano con gli strumenti G Suite for Education come documenti, moduli e classroom e con pagine web e che possano essere fruiti dai docenti e dagli studenti con gli account G Suite. Software che siano gestiti dalla console di amministrazione e GDPR compliance. Tali software devono permettere la registrazione di audio da condividere, la scrittura di formule matematiche a mano, sintesi vocale, l'evidenziatore, l'eliminazione dei distrattori nelle pagine web, la compilazione di testo sottolineato e la creazione di un documento audio. Marca nota a livello internazionale (esclusi prodotti rigenerati)</t>
  </si>
  <si>
    <t>C2EDU.DAD2020.19</t>
  </si>
  <si>
    <t>CHROMEBOOK 11,6" 4GB/32GB RUGGED LICENZA INCLUSA</t>
  </si>
  <si>
    <t>Chromebook 11,6" - PROCESSORE Intel Celeron N4120 - 4 GB RAM - 4 GB DDR4 - MONITOR Display 11,6'' HD (1366x768) - MEMORIA  32 GB  SISTEMA OPERATIVO &amp; SOFTWARE Google Chrome  - CHASSIS Rugged - MIL-STD - sistema di ricarica rapida 90% in 90 min -  Resistente ai liquidi CONNESSIONI 802.11ac Wireless LAN - Bluetooth 5.0 - 2 Porte USB 3.0 - 2  Porte USB Type C - BATTERIA lunga durata fini a 12,5h -  WEBCAM e microfono LICENZA CHROME EDUCATION UPGRADE PERPETUA COMPRESA- Compresa licenza studente 12 mesi Texthelp: Read&amp;Write - Equatio - FluencyTutor: software didattici per l'inclusione, l'accessibilità, il supporto alla lettura, alla scrittura, per la matematica e le scienze che si integrano con gli strumenti G Suite for Education come documenti, moduli e classroom e con pagine web e che possano essere fruiti dai docenti e dagli studenti con gli account G Suite. Software che siano gestiti dalla console di amministrazione e GDPR compliance. Tali software devono permettere la registrazione di audio da condividere, la scrittura di formule matematiche a mano, sintesi vocale, l'evidenziatore, l'eliminazione dei distrattori nelle pagine web, la compilazione di testo sottolineato e la creazione di un documento audio. Marca nota a livello internazionale (esclusi prodotti rigenerati)</t>
  </si>
  <si>
    <t>C2EDU.DAD2020.17</t>
  </si>
  <si>
    <t>Notebook Chrome 14" pollici</t>
  </si>
  <si>
    <t>CHROMEBOOK 14" 4GB/64GB RUGGED LICENZA INCLUSA</t>
  </si>
  <si>
    <t>Chromebook 14" - PROCESSORE Intel Celeron N4120 - 4GB RAM - Display : 14'' HD (1366x768) - MEMORIA  64 GB - S.O. Google Chrome - CHASSIS Rugged con certificazione MIL-STD - Resistente ai liquidi - CONNESSIONI 802.11ac Wireless LAN - BT 5.0 - 2 Porte USB 3.0 e 2 USB Type C - BATTERIA Durata Lunga Batteria fino a 12 hr da 3 celle - WEBCAM e microfono integrati LICENZA CHROME EDUCATION UPGRADE PERPETUA COMPRESA- Compresa licenza studente 12 mesi Texthelp: Read&amp;Write - Equatio - FluencyTutor: software didattici per l'inclusione, l'accessibilità, il supporto alla lettura, alla scrittura, per la matematica e le scienze che si integrano con gli strumenti G Suite for Education come documenti, moduli e classroom e con pagine web e che possano essere fruiti dai docenti e dagli studenti con gli account G Suite. Software che siano gestiti dalla console di amministrazione e GDPR compliance. Tali software devono permettere la registrazione di audio da condividere, la scrittura di formule matematiche a mano, sintesi vocale, l'evidenziatore, l'eliminazione dei distrattori nelle pagine web, la compilazione di testo sottolineato e la creazione di un documento audio. Marca nota a livello internazionale (esclusi prodotti rigenerati)</t>
  </si>
  <si>
    <t>C2EDU.DAD2020.20</t>
  </si>
  <si>
    <t>Notebook Windows Pro 11,6" pollici</t>
  </si>
  <si>
    <t>NB 2IN1 11,6" 4GB/128GB RUGGED/TOUCH/PEN WIN10PRO</t>
  </si>
  <si>
    <t>Notebook ultraleggero convertibile con funzione notebook e tablet con Display da 11.6” con tecnologia IPS (In-Plane Switching), Risoluzione Full HD IPS 1920 x 1080 Antiriflesso con Touchscreen Multitouch integrato - Processore Celeron N4120 - 4 GB ram -  Spazio di archiviazione: SSD 128GB con slot di espansione SD Card - •   Wireless e rete: Tecnologia Dual Band Wireless-AC, Bluetooth® 4.0 •  Webcam e microfono - Connessioni: RJ-45 Gigabit Ethernet, 1 porta USB 3.0, 1 porta USB 2.0, 1 porta HDMI • Peso: inferiore a 2kg •  Batteria: Li-ion a 4 celle con durata fino a 13 ore - Active Stylus Pen fornita dallo stesso produttore •  Conformità del sistema: Certificazione EPEAT, Certificazione ENERGY STAR •  Sistema operativo: Microsoft Windows 10 Pro Edu - Il dispositivo deve essere dotato di un telaio in gomma per la protezione da cadute accidentali e di un sistema di drenaggio posto sotto la tastiera per la protezione delle parti interne, inoltre deve superare i test di progettazione MIL-STD810G per garantire la massima resistenza nell’utilizzo quotidiano della vita scolastica - La soluzione proposta deve essere dotata di tecnologia Windows Ink con utilizzo di Stylus Pen, la stessa deve essere corredata all’interno della confezione del prodotto. Compresa licenza studente 12 mesi Texthelp: Read&amp;Write - Equatio: software didattici per l'inclusione, l'accessibilità, il supporto alla lettura, alla scrittura, per la matematica e le scienze. Marca nota a livello internazionale (esclusi prodotti rigenerati)</t>
  </si>
  <si>
    <t>C2EDU.DAD2020.16</t>
  </si>
  <si>
    <t>NB 2IN1 11,6" 4GB/64GB RUGGED/TOUCH/PEN WIN10PRO</t>
  </si>
  <si>
    <t>Notebook ultraleggero convertibile con funzione tablet e notebook • Display da 11.6” - Risoluzione HD 1366 x 768 - Touchscreen Multitouch integrato • Processore Multicore: Celeron N4000 - RAM  DDR4 da 4GB -  Spazio di archiviazione: eMMC 64GB con slot di espansione SD Card  •   Wireless e rete: Tecnologia Dual Band Wireless-AC, Bluetooth® 4.0 •  2 Webcam E MICROFONO  - Connessioni: RJ-45 Gigabit Ethernet, 1 porta USB Type C, 2 porte USB 3.1, 1 porta HDMI • Peso: inferiore a 2kg •  Batteria: Li-ion a 3 celle con durata fino a 13 ore - Digital Active Pen  •  Conformità del sistema: Certificazione EPEAT, Certificazione ENERGY STAR •  Sistema operativo: Microsoft Windows 10 Pro Edu - Il dispositivo deve essere dotato di un telaio in gomma per la protezione da cadute accidentali e di un sistema di drenaggio posto sotto la tastiera per la protezione delle parti interne - La soluzione proposta deve essere dotata di tecnologia Windows Ink con utilizzo di Stylus Pen, la stessa deve essere corredata all’interno della confezione del prodotto. Compresa licenza studente 12 mesi Texthelp: Read&amp;Write - Equatio: software didattici per l'inclusione, l'accessibilità, il supporto alla lettura, alla scrittura, per la matematica e le scienze. Marca nota a livello internazionale (esclusi prodotti rigenerati).</t>
  </si>
  <si>
    <t>C2EDU.DAD2020.21</t>
  </si>
  <si>
    <t>Notebook Windows Pro 15,6" pollici Core I3</t>
  </si>
  <si>
    <t>NOTEBOOK 15,6" I3 8GB/256SSD WIN10PRO</t>
  </si>
  <si>
    <t>Notebook 15,6" Pro - Core i3 8130U - 8 GB RAM DDR4 - SSD 256 GB - Sistema operativo Win 10 Pro Academic a 64 bit Schermo 15.6" Antiriflesso - Retroilluminazione a LED HD 1366 x 768 - Scheda grafica Intel HD Graphics 620 - Tastierina numerica Sì - Webcam e microfono Integrata Sì - Networking 802.11a/b/g/n/ac,Bluetooth 4.2,Gigabit Ethernet - Connessioni: 1xHDMI - 2xUSB 2.0 - 1xUSB3.0 - Peso 1,9 kg - compresa assicurazione con rimborso del valore d'acquisto qualora nel primo anno si presenti un difetto coperto da garanzia oltre alla riparazione dello stesso. Compresa licenza studente 12 mesi Texthelp: Read&amp;Write - Equatio: software didattici per l'inclusione, l'accessibilità, il supporto alla lettura, alla scrittura, per la matematica e le scienze. Marca nota a livello internazionale (esclusi prodotti rigenerati)</t>
  </si>
  <si>
    <t>C2EDU.DAD2020.15</t>
  </si>
  <si>
    <t>NOTEBOOK 15,6" I3 8GB/256SSD DVD-RW WIN10PRO</t>
  </si>
  <si>
    <t>Notebook 15,6" Pro - Core i3 8130U - 8 GB RAM DDR4 - SSD 256 GB - Sistema operativo Win 10 Pro Academic a 64 bit Schermo 15.6" Antiriflesso - Retroilluminazione a LED HD 1366 x 768 - Scheda grafica Intel HD Graphics 620 - Masterizzatore DVD - Tastierina numerica Sì - Webcam e microfono  Integrata Sì - Networking 802.11a/b/g/n/ac,Bluetooth 5.0,Gigabit Ethernet - Connessioni: 1xHDMI - 1xUSB 2.0 - 2xUSB3.1 - Peso 1,8 kg - Compresa licenza studente 12 mesi Texthelp: Read&amp;Write - Equatio: software didattici per l'inclusione, l'accessibilità, il supporto alla lettura, alla scrittura, per la matematica e le scienze. Marca nota a livello internazionale (esclusi prodotti rigenerati).</t>
  </si>
  <si>
    <t>C2EDU.DAD2020.14</t>
  </si>
  <si>
    <t>Notebook Windows Pro 15,6" pollici Core I5</t>
  </si>
  <si>
    <t>NOTEBOOK 15,6" I5 8GB/256SSD WIN10PRO</t>
  </si>
  <si>
    <t>Notebook 15,6" Pro - Core i5 10210U - 8 GB RAM DDR4 - SSD 256 GB - Sistema operativo Win 10 Pro Academic a 64 bit Schermo 15.6" Antiriflesso - Retroilluminazione a LED HD 1366 x 768 - Scheda grafica Intel HD Graphics 620 - Tastierina numerica Sì - Webcam Integrata Sì - Networking 802.11a/b/g/n/ac,Bluetooth 4.2,Gigabit Ethernet - Connessioni: 1xHDMI - 2xUSB 2.0 - 1xUSB3.0 - Peso 1,9 kg - compresa assicurazione con rimborso del valore d'acquisto qualora nel primo anno si presenti un difetto coperto da garanzia oltre alla riparazione dello stesso Compresa licenza studente 12 mesi Texthelp: Read&amp;Write - Equatio: software didattici per l'inclusione, l'accessibilità, il supporto alla lettura, alla scrittura, per la matematica e le scienze. Marca nota a livello internazionale (esclusi prodotti rigenerati)</t>
  </si>
  <si>
    <t>C2EDU.DAD2020.22</t>
  </si>
  <si>
    <t>NOTEBOOK 15,6" I5 8GB/512SSD WIN10PRO</t>
  </si>
  <si>
    <t>Notebook 15,6" Pro - Core i5 10210U - 8 GB RAM DDR4 - SSD 512 GB - Sistema operativo Win 10 Pro Academic a 64 bit Schermo 15.6" Antiriflesso - Retroilluminazione a LED HD 1366 x 768 - Scheda grafica Intel HD Graphics 620 - Tastierina numerica Sì - Webcam Integrata Sì - Networking 802.11a/b/g/n/ac,Bluetooth 4.2,Gigabit Ethernet - Connessioni: 1xHDMI - 2xUSB 2.0 - 1xUSB3.0 - Peso 1,9 kg compresa assicurazione con rimborso del valore d'acquisto qualora nel primo anno si presenti un difetto coperto da garanzia oltre alla riparazione dello stesso. Compresa licenza studente 12 mesi Texthelp: Read&amp;Write - Equatio: software didattici per l'inclusione, l'accessibilità, il supporto alla lettura, alla scrittura, per la matematica e le scienze. Marca nota a livello internazionale (esclusi prodotti rigenerati)</t>
  </si>
  <si>
    <t>C2EDU.DAD2020.23</t>
  </si>
  <si>
    <t>Tablet</t>
  </si>
  <si>
    <t>TABLET 10" 2GB/32GB WIFI ANDROID</t>
  </si>
  <si>
    <t>Tablet Sistema operativo Android 9.0 (Pie) Schermo 10.1"TFT - retroilluminazione a LED - 1920 x 1200 (224 ppi) - multi touch Processore Exynos 7904 (8 processori) - 64 bit Frequenza di clock del processore 1.8 GHz Memoria 32 GB RAM 2 GB Schede Flash Memory supportate microSDXC Connettività wireless 802.11a/b/g/n/ac,Bluetooth 5.0 Fotocamera 8 Megapixel (posteriore),5 Megapixel (anteriore) Registrazione video HD 1080p Sistema di navigazione GPS/GLONASS/Galileo/BeiDou Dispostivi di sicurezza Riconoscimento facciale - Batteria Tecnologia Ioni di litio Capacità 6150 mAh Durata batteria Fino a 13 ore - Interfacce USB-C/USB 2.0 Mini jack per auricolari (3,5)  - Caratteristiche Dolby Surround,Mobile Transfer Protocol (MTP),Dolby Atmos,Family Sharing,Picture Transfer Protocol (PTP) - Dimensioni (LxPxH) 14.94 cm x 0.75 cm x 24.52 cm Peso 469 g Colore Nero - Produttore riconosciuto a livello internazionale</t>
  </si>
  <si>
    <t>C2EDUTCR510NZ-T510N</t>
  </si>
  <si>
    <t>TABLET 10" 2GB/32GB WIFI/LTE ANDROID</t>
  </si>
  <si>
    <t>Tablet Sistema operativo Android 9.0 (Pie) Schermo 10.1"TFT - retroilluminazione a LED - 1920 x 1200 (224 ppi) - multi touch Processore Exynos 7904 (8 processori) - 64 bit Frequenza di clock del processore 1.8 GHz Memoria 32 GB RAM 2 GB Schede Flash Memory supportate microSDXC Connettività wireless 802.11a/b/g/n/ac,Bluetooth 5.0 Fotocamera 8 Megapixel (posteriore),5 Megapixel (anteriore) Registrazione video HD 1080p Sistema di navigazione GPS/GLONASS/Galileo/BeiDou Dispostivi di sicurezza Riconoscimento facciale - 4G LTE - Batteria Tecnologia Ioni di litio Capacità 6150 mAh Durata batteria Fino a 13 ore - Interfacce USB-C/USB 2.0 Mini jack per auricolari (3,5)  - Caratteristiche Dolby Surround,Mobile Transfer Protocol (MTP),Dolby Atmos,Family Sharing,Picture Transfer Protocol (PTP) - Dimensioni (LxPxH) 14.94 cm x 0.75 cm x 24.52 cm Peso 469 g Colore Nero - Produttore riconosciuto a livello internazionale</t>
  </si>
  <si>
    <t>C2EDUTCR515NZ-T515N</t>
  </si>
  <si>
    <t>Tablet Sistema operativo Android 9.0 o superiore Schermo 10.1"IPS TFT - retroilluminazione a LED - 1280 x 800 - multi touch Processore Qualcomm Snapdragon 429 (Quad-Core) - 64 bit Frequenza di clock del processore 2 GHz Memoria 32 GB Embedded Multi-Chip Package RAM 2 GB Schede Flash Memory supportate microSD Connettività wireless 802.11a/b/g/n/ac,Bluetooth 4.2 Fotocamera 5 Megapixel (posteriore),2 Megapixel (anteriore) Sistema di navigazione A-GPS/GPS/GLONASS Tipo sintonizzatore radio Radio FM  Batteria Tecnologia Ioni di litio Capacità 4850 mAh Durata Fino a 9 ore Dimensioni (LxPxH) 24.2 cm x 0.81 cm x 16.8 cm Peso 480 g - Interfacce 1 x Micro-USB 1 x mini jack per cuffie (3,5 mm) 1 x connettore pogo  - Produttore riconosciuto a livello internazionale.</t>
  </si>
  <si>
    <t>C2EDU.DAD2020.25</t>
  </si>
  <si>
    <t>Tablet Sistema operativo Android 9.0 o superiore Schermo 10.1"IPS TFT - retroilluminazione a LED - 1280 x 800 - multi touch Processore Qualcomm Snapdragon 429 (Quad-Core) Integrated Qualcomm Adreno 504 GPU - 64 bit Frequenza di clock del processore 2 GHz Memoria 32 GB Embedded Multi-Chip Package RAM 2 GB Schede Flash Memory supportate microSD Connettività wireless 802.11a/b/g/n/ac,Bluetooth 4.2 - 4G LTE - Fotocamera 5 Megapixel (posteriore),2 Megapixel (anteriore) Sistema di navigazione A-GPS/GPS/GLONASS Tipo sintonizzatore radio Radio FM  Batteria Tecnologia Ioni di litio Capacità 4850 mAh Durata Fino a 9 ore Dimensioni (LxPxH) 24.2 cm x 0.81 cm x 16.8 cm Peso 480 g - Interfacce 1 x Micro-USB 1 x mini jack per cuffie (3,5 mm) 1 x connettore pogo  - Produttore riconosciuto a livello internazionale.</t>
  </si>
  <si>
    <t>C2EDU.DAD2020.26</t>
  </si>
  <si>
    <t>TABLET 10" 3GB/32GB WIFI/LTE ANDROID</t>
  </si>
  <si>
    <t>Tablet 4G LTE. Dimensioni schermo: 25,6 cm (10.1"), Risoluzione del display: 1920 x 1200 Pixel. Capacità memoria interna: 32 GB. Frequenza del processore: 2,36 GHz, Famiglia processore: Hisilicon Kirin, Modello del processore: 659 Frequenza del processore * 
2,36 GHz Numero di core del processore 4. RAM installata: 3 GB. Risoluzione fotocamera posteriore (numerico): 5 MP, Risoluzione fotocamera frontale (numerico): 2 MP. Wi-Fi standard: Wi-Fi 5 (802.11ac)  Generazione di reti mobili  4G  Versione Bluetooth  4.2  Standard Wi-Fi 802.11a,802.11b,802.11g,Wi-Fi 4 (802.11n),Wi-Fi 5 (802.11ac) Jack combinato per microfono/auricolare: sì- Quantità porte Micro-USB 2.0 1x . Assistenza funzione GPS (A-GPS). Lettore di schede integrato. Peso: 460 g. Sistema operativo incluso: Android 8.0. Colore del prodotto: Nero - Produttore riconosciuto a livello internazionale.</t>
  </si>
  <si>
    <t>C2EDUAGASSI2-L09B</t>
  </si>
  <si>
    <t>Software Dsa</t>
  </si>
  <si>
    <t>SOFTWARE AUSILIO LETTURA FACILITATA BES DAD - Esente IVA</t>
  </si>
  <si>
    <t xml:space="preserve">Ausilio per la Lettura Facilitata – Lettore vocale su chiavetta USB 8 GB - Un innovativo software su chiavetta USB per compensare efficacemente le difficoltà di letto-scrittura in bambini e adulti con dislessia.
Un lettore vocale che permette di:
-leggere i testi con l’aiuto della voce sintetica in modalità «karaoke» direttamente nei file PDF, Word, Writer e Internet Explorer;
- legge direttamente i file originali, mantenendo l’impaginazione originale e senza dover fare «copia e incolla»;
- fermarsi, rallentare, tornare indietro o passare ad altri punti della pagina, sempre con un immediato riscontro visivo;
- utilizzare contemporaneamente sia il controllo vocale che il correttore ortografico.
Un esclusivo abiente di studio PDF che permette di
- evidenziare, sottolineare, barrare il testo;
- intervenire sugli elementi grafici presenti nel file o inserirne di nuovi;
- inserire note e altri commenti in formato di testo o audio;
- inserire link a internet o ad altre parti dello stesso documento;
- inserire allegati;
- importare testi e salvarli in nuovi documenti compatibili con tutti i principali reader PDF;
- esportare tutto il file PDF o una selezione in formato txt o in iperMappe (se il software Erickson iperMAPPE è installato);
- creare indici personalizzati.
Uno strumento di lavoro personalizzabile che permette di:
- modificare la posizione, le dimensioni, l’interfaccia e i colori della barra dei comandi;
- attivare e personalizzare l’evidenziazione sincrona del testo letto (colori diversi per parola e frase letta);
- scegliere tra interfacce diverse sia per grafica che per dimensioni (le versioni «maxi» sono pensate per venire incontro alle necessità degli ipovedenti);
- attivare l’opzione Eco in scrittura per parola (la sintesi legge singolarmente le parole appena digitate), per frase (la sintesi legge la frase intera) o lettera per lettera (la sintesi legge singolarmente le lettere digitata);
- scegliere tra 3 voci preinstallate - 2 italiane (Luca e Paola) e 1 inglese (Serena). </t>
  </si>
  <si>
    <t>C2EDU.ERICK.AR</t>
  </si>
  <si>
    <t>SOFTWARE CREAZIONE MAPPE INDIVIDUALE BES DAD - Esente IVA</t>
  </si>
  <si>
    <t xml:space="preserve">Ausilio per costruire mappe per lo studio individuale e l'insegnamento in classe. Un potente sistema di rappresentazione grafica e visualizzazione digitale della conoscenza tramite la costruzione di mappe multimediali, generate partendo da contenuti digitali, libri digitali PDF o documenti RTF, grazie a questo programma la mappa per studiare diventa uno strumento dinamico e interattivo in cui si costruiscono e organizzano le proprie conoscenze.
La costruzione delle mappe è semplice e veloce: lo studente mentre studia può creare in maniera autonoma i propri schemi, partendo da libri digitali e utilizzando l’ambiente di studio PDF.
Uno strumento per lo studio individuale; l’alunno potrà costruire:
- mappe per lo studio individuale;
- schemi per fissare i concetti fondamentali di un testo;
- tabelle di semplificazione e adattamento dei contenuti didattici.
Uno strumento per la didattica in classe con la Lavagna Interattiva Multimediale.
Il programma consente di:
- creare una mappa multimediale e navigarla in modo efficace e intuitivo grazie alla modalità consultazione, che permette di visualizzare l’intero contenuto multimediale del singolo nodo concettuale;
- ingrandire a piacere le immagini presenti nei nodi;
- organizzare e presentare contenuti digitali in modo facile ma efficace;
- creare automaticamente una mappa importando un testo strutturato da un file RTF o TXT.
</t>
  </si>
  <si>
    <t>C2EDU.ERICK.IM</t>
  </si>
  <si>
    <t>Personal computer</t>
  </si>
  <si>
    <t>Personal computer Small Form Factor I5/8gb/256/Windows 10 pro academic</t>
  </si>
  <si>
    <t>Personal computer con processore minimo Intel CI5-9400 - RAM 8GB - MEMORIA SSD 256GB - MASTERIZZATORE DVD RW - tastiera e mouse - WIN10 pro edu - prodotto non rigenerato o assemblato e di produttore riconosciuto a livello internazionale - compreso software di gestione classe fornito in bundle dallo stesso produttore</t>
  </si>
  <si>
    <t>C2EDU.SFFI5.8GB256GB</t>
  </si>
  <si>
    <t>Personal computer Small Form Factor I3/4gb/1TB/Windows 10 pro academic</t>
  </si>
  <si>
    <t>Personal computer SFF processore Intel i3-8100 - RAM 4gb - HD 1tb - Sistema operativo windows 10 professional - tastiera e mouse  - prodotto non rigenerato o assemblato e di marca riconosciuta a livello internazionale</t>
  </si>
  <si>
    <t>C2EDU.SFFI3.4GB1TB</t>
  </si>
  <si>
    <t>Monitor</t>
  </si>
  <si>
    <t>Monitor 21,5" multimediale</t>
  </si>
  <si>
    <t>Monitor Led 21,5"  16:9 250cd Multimediale con connettività  hdmi/vga/dvi garanzia originale del produttore 3 anni</t>
  </si>
  <si>
    <t>C2EDU.MON215.MM</t>
  </si>
  <si>
    <t xml:space="preserve">Monitor 21,5" </t>
  </si>
  <si>
    <t>Monitor Led 21,5" 16:9 connettivtà  vga/dvi garanzia originale del produttore 3 anni</t>
  </si>
  <si>
    <t>C2EDU.MON215</t>
  </si>
  <si>
    <t>Minipc</t>
  </si>
  <si>
    <t>Mini Pc con staffa vesa con scheda wi-fi integrata</t>
  </si>
  <si>
    <t>Mini PC da 1 litro processore Intel I5-7200U RAM 4GB - memoria 256SSD - Sistema operativo Windows 10 Professional Academic -  WIFI integrato (non si accetta accessorio esterno) BT integrato -  MOUSE/TASTIERA senza fili compresi - STAFFA VESA per fissaggio a monitor o a parete - connettività HDMI/DP - Il prodotto deve essere di marca riconosciuta a livello internazionale - licenza perenne software di gestione classe fornito dallo stesso produttore dell'hardware - non si accettano PC rigenerati o assemblati.</t>
  </si>
  <si>
    <t>C2EDU.MPI5.4GB256GB</t>
  </si>
  <si>
    <t>Altri accessori utili all’erogazione/fruizione delle attività formative a distanza</t>
  </si>
  <si>
    <t>Schermo 13,3" con penna per catturare appunti a mano libera e DaD</t>
  </si>
  <si>
    <t>Schermo 13,3" dotato di penna con tecnologia Wacom, senza batteria che consente di  ritoccare e firmare documenti e prendere appunti proprio come faresti con carta e penna. Area ttiva 294 x 166 mm - connettività HDMI e USB - Il dispositivo deve riconoscere automaticamente l'inclinazione dell penna e disporre di staffa per inclinare lo schermo di 19° per poter ottimizzare la lettura e scrittura</t>
  </si>
  <si>
    <t>C2EDU.DAD2020.A</t>
  </si>
  <si>
    <t>Tavoletta grafica bluetooth</t>
  </si>
  <si>
    <t>Tavoletta grafica Altezza area attiva : 95 mm Larghezza area attiva : 152 mm Risoluzione : 2.540 lpi Tecnologia di connessione : Cavo / Wireless tramite BT -  Livelli di pressione : 4.096 -  Penna senza fili, senza batteria, con incorporate porta punta di ricambio e strumento di estrazione punta - si accettano solo prodotti non rigenerati e di marchi leader di mercato</t>
  </si>
  <si>
    <t>C2EDU.DAD2020.B</t>
  </si>
  <si>
    <t>Chiavetta USB 4G/LTE</t>
  </si>
  <si>
    <t>Chiavetta USB  per connettività LTE 4G dotata di lettore di schede microSD, per avere a disposizione uno spazio di storage opzionale (fino a 32 GB). Senza batterie, cavi o hardware aggiuntivi, deve essere plug&amp;play. LTE/DC-HSPA+/HSPA/WCDM. Il dispositivo non comprende la SIM dati e deve essere utilizzabile con qualunque operatore telefonico</t>
  </si>
  <si>
    <t>C2EDU.DAD2020.00DL</t>
  </si>
  <si>
    <t>TOTALE IVA ESCLUSA</t>
  </si>
  <si>
    <t>C2EDU.CAT.E059</t>
  </si>
  <si>
    <t>C2EDU.CAT.E001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</si>
</sst>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9" x14ac:knownFonts="1">
    <font>
      <sz val="11"/>
      <color theme="1"/>
      <name val="Calibri"/>
      <family val="2"/>
      <scheme val="minor"/>
    </font>
    <font>
      <sz val="11"/>
      <color theme="1"/>
      <name val="Calibri"/>
      <family val="2"/>
      <scheme val="minor"/>
    </font>
    <font>
      <b/>
      <sz val="12"/>
      <color theme="1"/>
      <name val="Calibri"/>
      <family val="2"/>
      <scheme val="minor"/>
    </font>
    <font>
      <sz val="16"/>
      <color theme="1"/>
      <name val="Calibri"/>
      <family val="2"/>
      <scheme val="minor"/>
    </font>
    <font>
      <sz val="11"/>
      <name val="Calibri"/>
      <family val="2"/>
      <scheme val="minor"/>
    </font>
    <font>
      <b/>
      <sz val="12"/>
      <name val="Calibri"/>
      <family val="2"/>
      <scheme val="minor"/>
    </font>
    <font>
      <b/>
      <sz val="11"/>
      <name val="Calibri"/>
      <family val="2"/>
      <scheme val="minor"/>
    </font>
    <font>
      <sz val="20"/>
      <color theme="1"/>
      <name val="Calibri"/>
      <family val="2"/>
      <scheme val="minor"/>
    </font>
    <font>
      <b/>
      <sz val="20"/>
      <color theme="1"/>
      <name val="Calibri"/>
      <family val="2"/>
      <scheme val="minor"/>
    </font>
  </fonts>
  <fills count="8">
    <fill>
      <patternFill patternType="none"/>
    </fill>
    <fill>
      <patternFill patternType="gray125"/>
    </fill>
    <fill>
      <patternFill patternType="solid">
        <fgColor theme="7"/>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0" fillId="0" borderId="1" xfId="0" applyBorder="1" applyAlignment="1">
      <alignment vertical="top"/>
    </xf>
    <xf numFmtId="0" fontId="0" fillId="0" borderId="1" xfId="0" applyBorder="1" applyAlignment="1">
      <alignment vertical="top" wrapText="1"/>
    </xf>
    <xf numFmtId="0" fontId="0" fillId="0" borderId="6" xfId="0" applyBorder="1" applyAlignment="1">
      <alignment vertical="top" wrapText="1"/>
    </xf>
    <xf numFmtId="0" fontId="2" fillId="3" borderId="1" xfId="0" applyFont="1" applyFill="1" applyBorder="1" applyAlignment="1">
      <alignment vertical="top"/>
    </xf>
    <xf numFmtId="0" fontId="2" fillId="2" borderId="1" xfId="0" applyFont="1" applyFill="1" applyBorder="1" applyAlignment="1">
      <alignment vertical="top"/>
    </xf>
    <xf numFmtId="0" fontId="2" fillId="2" borderId="1" xfId="0" applyFont="1" applyFill="1" applyBorder="1" applyAlignment="1">
      <alignment vertical="top" wrapText="1"/>
    </xf>
    <xf numFmtId="0" fontId="2" fillId="2" borderId="1" xfId="0" applyFont="1" applyFill="1" applyBorder="1" applyAlignment="1">
      <alignment wrapText="1"/>
    </xf>
    <xf numFmtId="0" fontId="0" fillId="0" borderId="0" xfId="0" applyAlignment="1">
      <alignment vertical="top"/>
    </xf>
    <xf numFmtId="44" fontId="0" fillId="0" borderId="1" xfId="1" applyFont="1" applyBorder="1" applyAlignment="1">
      <alignment vertical="top"/>
    </xf>
    <xf numFmtId="0" fontId="4" fillId="0" borderId="1" xfId="0" applyFont="1" applyBorder="1" applyAlignment="1">
      <alignment vertical="top"/>
    </xf>
    <xf numFmtId="0" fontId="4" fillId="0" borderId="0" xfId="0" applyFont="1"/>
    <xf numFmtId="0" fontId="6" fillId="4" borderId="1" xfId="0" applyFont="1" applyFill="1" applyBorder="1" applyAlignment="1">
      <alignment vertical="top"/>
    </xf>
    <xf numFmtId="0" fontId="0" fillId="5" borderId="1" xfId="0" applyFill="1" applyBorder="1" applyAlignment="1">
      <alignment vertical="top" wrapText="1"/>
    </xf>
    <xf numFmtId="0" fontId="4" fillId="5" borderId="1" xfId="0" applyFont="1" applyFill="1" applyBorder="1" applyAlignment="1">
      <alignment vertical="top" wrapText="1"/>
    </xf>
    <xf numFmtId="0" fontId="0" fillId="5" borderId="6" xfId="0" applyFill="1" applyBorder="1" applyAlignment="1">
      <alignment wrapText="1"/>
    </xf>
    <xf numFmtId="0" fontId="2" fillId="6" borderId="1" xfId="0" applyFont="1" applyFill="1" applyBorder="1" applyAlignment="1">
      <alignment vertical="top"/>
    </xf>
    <xf numFmtId="0" fontId="5" fillId="6" borderId="1" xfId="0" applyFont="1" applyFill="1" applyBorder="1" applyAlignment="1">
      <alignment vertical="top"/>
    </xf>
    <xf numFmtId="0" fontId="3" fillId="0" borderId="1" xfId="0" applyFont="1" applyBorder="1" applyAlignment="1">
      <alignment vertical="top"/>
    </xf>
    <xf numFmtId="44" fontId="3" fillId="0" borderId="1" xfId="1" applyFont="1" applyBorder="1" applyAlignment="1">
      <alignment vertical="top"/>
    </xf>
    <xf numFmtId="0" fontId="3" fillId="0" borderId="0" xfId="0" applyFont="1" applyAlignment="1">
      <alignment vertical="top"/>
    </xf>
    <xf numFmtId="0" fontId="0" fillId="5" borderId="0" xfId="0" applyFill="1" applyAlignment="1">
      <alignment vertical="top" wrapText="1"/>
    </xf>
    <xf numFmtId="44" fontId="0" fillId="0" borderId="0" xfId="0" applyNumberFormat="1" applyAlignment="1">
      <alignment vertical="top"/>
    </xf>
    <xf numFmtId="0" fontId="2" fillId="0" borderId="3" xfId="0" applyFont="1" applyFill="1" applyBorder="1" applyAlignment="1">
      <alignment wrapText="1"/>
    </xf>
    <xf numFmtId="0" fontId="2" fillId="0" borderId="4" xfId="0" applyFont="1" applyFill="1" applyBorder="1" applyAlignment="1">
      <alignment wrapText="1"/>
    </xf>
    <xf numFmtId="0" fontId="2" fillId="0" borderId="7" xfId="0" applyFont="1" applyFill="1" applyBorder="1" applyAlignment="1">
      <alignment wrapText="1"/>
    </xf>
    <xf numFmtId="0" fontId="2" fillId="0" borderId="5" xfId="0" applyFont="1" applyFill="1" applyBorder="1" applyAlignment="1">
      <alignment wrapText="1"/>
    </xf>
    <xf numFmtId="0" fontId="2" fillId="7" borderId="1" xfId="0" applyFont="1" applyFill="1" applyBorder="1" applyAlignment="1">
      <alignment vertical="top"/>
    </xf>
    <xf numFmtId="44" fontId="3" fillId="7" borderId="1" xfId="1" applyFont="1" applyFill="1" applyBorder="1" applyAlignment="1">
      <alignment vertical="top"/>
    </xf>
    <xf numFmtId="44" fontId="2" fillId="7" borderId="1" xfId="1" applyFont="1" applyFill="1" applyBorder="1" applyAlignment="1">
      <alignment vertical="top" wrapText="1"/>
    </xf>
    <xf numFmtId="44" fontId="3" fillId="7" borderId="1" xfId="0" applyNumberFormat="1" applyFont="1" applyFill="1" applyBorder="1" applyAlignment="1">
      <alignment vertical="top"/>
    </xf>
    <xf numFmtId="0" fontId="7" fillId="0" borderId="0" xfId="0" applyFont="1"/>
    <xf numFmtId="44" fontId="8" fillId="0" borderId="2" xfId="1" applyFont="1" applyBorder="1" applyAlignment="1">
      <alignment vertical="top" wrapText="1"/>
    </xf>
    <xf numFmtId="0" fontId="7" fillId="0" borderId="1" xfId="0" applyFont="1" applyBorder="1" applyAlignment="1">
      <alignment vertical="top"/>
    </xf>
    <xf numFmtId="44" fontId="8" fillId="0" borderId="1" xfId="0" applyNumberFormat="1" applyFont="1" applyBorder="1" applyAlignment="1">
      <alignment vertical="top"/>
    </xf>
  </cellXfs>
  <cellStyles count="2">
    <cellStyle name="Normale" xfId="0" builtinId="0"/>
    <cellStyle name="Valuta" xfId="1" builtinId="4"/>
  </cellStyles>
  <dxfs count="2">
    <dxf>
      <font>
        <color rgb="FF9C0006"/>
      </font>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A80F-9383-4E28-8411-F47FB4CD1C34}">
  <sheetPr filterMode="1"/>
  <dimension ref="A1:J48"/>
  <sheetViews>
    <sheetView tabSelected="1" zoomScale="70" zoomScaleNormal="70" workbookViewId="0">
      <selection activeCell="C53" sqref="C53"/>
    </sheetView>
  </sheetViews>
  <sheetFormatPr defaultRowHeight="15" x14ac:dyDescent="0.25"/>
  <cols>
    <col min="1" max="1" width="39.28515625" customWidth="1"/>
    <col min="2" max="2" width="34.42578125" customWidth="1"/>
    <col min="3" max="3" width="78.7109375" customWidth="1"/>
    <col min="4" max="4" width="23.42578125" customWidth="1"/>
    <col min="5" max="6" width="37.42578125" bestFit="1" customWidth="1"/>
    <col min="7" max="7" width="20.7109375" customWidth="1"/>
    <col min="8" max="8" width="32" customWidth="1"/>
    <col min="9" max="9" width="33.42578125" style="11" customWidth="1"/>
    <col min="10" max="10" width="9.140625" customWidth="1"/>
  </cols>
  <sheetData>
    <row r="1" spans="1:9" ht="27" thickBot="1" x14ac:dyDescent="0.45">
      <c r="B1" s="31"/>
      <c r="C1" s="31"/>
    </row>
    <row r="2" spans="1:9" ht="26.25" x14ac:dyDescent="0.25">
      <c r="A2" s="4" t="s">
        <v>0</v>
      </c>
      <c r="B2" s="32">
        <v>13000</v>
      </c>
      <c r="C2" s="32">
        <f>B2/1.22</f>
        <v>10655.737704918032</v>
      </c>
      <c r="D2" s="23"/>
    </row>
    <row r="3" spans="1:9" ht="26.25" x14ac:dyDescent="0.25">
      <c r="A3" s="4" t="s">
        <v>1</v>
      </c>
      <c r="B3" s="32">
        <v>0</v>
      </c>
      <c r="C3" s="32">
        <f t="shared" ref="C3:C9" si="0">B3/1.22</f>
        <v>0</v>
      </c>
      <c r="D3" s="24"/>
    </row>
    <row r="4" spans="1:9" ht="26.25" x14ac:dyDescent="0.25">
      <c r="A4" s="4" t="s">
        <v>2</v>
      </c>
      <c r="B4" s="32">
        <v>0</v>
      </c>
      <c r="C4" s="32">
        <f t="shared" si="0"/>
        <v>0</v>
      </c>
      <c r="D4" s="24"/>
    </row>
    <row r="5" spans="1:9" ht="26.25" x14ac:dyDescent="0.25">
      <c r="A5" s="4" t="s">
        <v>3</v>
      </c>
      <c r="B5" s="32">
        <f>SUM(F15:F48)</f>
        <v>11754.699999999999</v>
      </c>
      <c r="C5" s="32">
        <f>SUM(H15:H42)</f>
        <v>9635</v>
      </c>
      <c r="D5" s="25"/>
    </row>
    <row r="6" spans="1:9" ht="26.25" x14ac:dyDescent="0.25">
      <c r="A6" s="4" t="s">
        <v>4</v>
      </c>
      <c r="B6" s="32">
        <v>0</v>
      </c>
      <c r="C6" s="32">
        <f t="shared" si="0"/>
        <v>0</v>
      </c>
      <c r="D6" s="25"/>
    </row>
    <row r="7" spans="1:9" ht="27" thickBot="1" x14ac:dyDescent="0.3">
      <c r="A7" s="4" t="s">
        <v>5</v>
      </c>
      <c r="B7" s="32">
        <v>0</v>
      </c>
      <c r="C7" s="32">
        <f t="shared" si="0"/>
        <v>0</v>
      </c>
      <c r="D7" s="26"/>
    </row>
    <row r="8" spans="1:9" ht="26.25" x14ac:dyDescent="0.25">
      <c r="A8" s="1"/>
      <c r="B8" s="33"/>
      <c r="C8" s="32">
        <f t="shared" si="0"/>
        <v>0</v>
      </c>
      <c r="D8" s="3"/>
    </row>
    <row r="9" spans="1:9" ht="26.25" x14ac:dyDescent="0.25">
      <c r="A9" s="4" t="s">
        <v>6</v>
      </c>
      <c r="B9" s="34">
        <f>B2-B3-B4-B5-B6-B7</f>
        <v>1245.3000000000011</v>
      </c>
      <c r="C9" s="32">
        <f t="shared" si="0"/>
        <v>1020.7377049180337</v>
      </c>
      <c r="D9" s="3"/>
    </row>
    <row r="10" spans="1:9" x14ac:dyDescent="0.25">
      <c r="A10" s="1"/>
      <c r="B10" s="1"/>
      <c r="C10" s="2"/>
      <c r="D10" s="3"/>
    </row>
    <row r="11" spans="1:9" ht="15.75" x14ac:dyDescent="0.25">
      <c r="A11" s="5" t="s">
        <v>7</v>
      </c>
      <c r="B11" s="5"/>
      <c r="C11" s="6"/>
      <c r="D11" s="7"/>
    </row>
    <row r="14" spans="1:9" ht="31.5" x14ac:dyDescent="0.25">
      <c r="A14" s="4" t="s">
        <v>8</v>
      </c>
      <c r="B14" s="4" t="s">
        <v>9</v>
      </c>
      <c r="C14" s="16" t="s">
        <v>10</v>
      </c>
      <c r="D14" s="4" t="s">
        <v>11</v>
      </c>
      <c r="E14" s="4" t="s">
        <v>12</v>
      </c>
      <c r="F14" s="4" t="s">
        <v>13</v>
      </c>
      <c r="G14" s="29" t="s">
        <v>15</v>
      </c>
      <c r="H14" s="27" t="s">
        <v>110</v>
      </c>
      <c r="I14" s="17" t="s">
        <v>14</v>
      </c>
    </row>
    <row r="15" spans="1:9" s="8" customFormat="1" ht="105" customHeight="1" x14ac:dyDescent="0.25">
      <c r="A15" s="1" t="s">
        <v>16</v>
      </c>
      <c r="B15" s="1" t="s">
        <v>17</v>
      </c>
      <c r="C15" s="13" t="s">
        <v>18</v>
      </c>
      <c r="D15" s="18">
        <v>1</v>
      </c>
      <c r="E15" s="19">
        <f t="shared" ref="E15:E32" si="1">G15*1.22</f>
        <v>786.9</v>
      </c>
      <c r="F15" s="19">
        <f>D15*E15</f>
        <v>786.9</v>
      </c>
      <c r="G15" s="30">
        <v>645</v>
      </c>
      <c r="H15" s="28">
        <f t="shared" ref="H15:H42" si="2">G15*D15</f>
        <v>645</v>
      </c>
      <c r="I15" s="12" t="s">
        <v>111</v>
      </c>
    </row>
    <row r="16" spans="1:9" s="8" customFormat="1" ht="105" customHeight="1" x14ac:dyDescent="0.25">
      <c r="A16" s="1" t="s">
        <v>16</v>
      </c>
      <c r="B16" s="1" t="s">
        <v>19</v>
      </c>
      <c r="C16" s="13" t="s">
        <v>20</v>
      </c>
      <c r="D16" s="18">
        <v>2</v>
      </c>
      <c r="E16" s="19">
        <f t="shared" si="1"/>
        <v>378.2</v>
      </c>
      <c r="F16" s="19">
        <f>D16*E16</f>
        <v>756.4</v>
      </c>
      <c r="G16" s="30">
        <v>310</v>
      </c>
      <c r="H16" s="28">
        <f t="shared" si="2"/>
        <v>620</v>
      </c>
      <c r="I16" s="12" t="s">
        <v>21</v>
      </c>
    </row>
    <row r="17" spans="1:9" s="8" customFormat="1" ht="50.1" hidden="1" customHeight="1" x14ac:dyDescent="0.25">
      <c r="A17" s="1" t="s">
        <v>22</v>
      </c>
      <c r="B17" s="1" t="s">
        <v>23</v>
      </c>
      <c r="C17" s="13" t="s">
        <v>24</v>
      </c>
      <c r="D17" s="18">
        <v>0</v>
      </c>
      <c r="E17" s="19">
        <f t="shared" si="1"/>
        <v>58.56</v>
      </c>
      <c r="F17" s="19">
        <f t="shared" ref="F17:F48" si="3">D17*E17</f>
        <v>0</v>
      </c>
      <c r="G17" s="30">
        <v>48</v>
      </c>
      <c r="H17" s="28">
        <f t="shared" si="2"/>
        <v>0</v>
      </c>
      <c r="I17" s="12" t="s">
        <v>25</v>
      </c>
    </row>
    <row r="18" spans="1:9" s="8" customFormat="1" ht="105" customHeight="1" x14ac:dyDescent="0.25">
      <c r="A18" s="1" t="s">
        <v>26</v>
      </c>
      <c r="B18" s="1" t="s">
        <v>27</v>
      </c>
      <c r="C18" s="14" t="s">
        <v>28</v>
      </c>
      <c r="D18" s="18">
        <v>30</v>
      </c>
      <c r="E18" s="19">
        <f t="shared" si="1"/>
        <v>340.38</v>
      </c>
      <c r="F18" s="19">
        <f t="shared" si="3"/>
        <v>10211.4</v>
      </c>
      <c r="G18" s="30">
        <v>279</v>
      </c>
      <c r="H18" s="28">
        <f t="shared" si="2"/>
        <v>8370</v>
      </c>
      <c r="I18" s="12" t="s">
        <v>112</v>
      </c>
    </row>
    <row r="19" spans="1:9" s="8" customFormat="1" ht="105" hidden="1" customHeight="1" x14ac:dyDescent="0.25">
      <c r="A19" s="1" t="s">
        <v>29</v>
      </c>
      <c r="B19" s="1" t="s">
        <v>30</v>
      </c>
      <c r="C19" s="14" t="s">
        <v>31</v>
      </c>
      <c r="D19" s="18">
        <v>0</v>
      </c>
      <c r="E19" s="19">
        <f t="shared" si="1"/>
        <v>437.98</v>
      </c>
      <c r="F19" s="19">
        <f t="shared" si="3"/>
        <v>0</v>
      </c>
      <c r="G19" s="30">
        <v>359</v>
      </c>
      <c r="H19" s="28">
        <f t="shared" si="2"/>
        <v>0</v>
      </c>
      <c r="I19" s="12" t="s">
        <v>32</v>
      </c>
    </row>
    <row r="20" spans="1:9" s="8" customFormat="1" ht="105" hidden="1" customHeight="1" x14ac:dyDescent="0.25">
      <c r="A20" s="1" t="s">
        <v>26</v>
      </c>
      <c r="B20" s="1" t="s">
        <v>33</v>
      </c>
      <c r="C20" s="14" t="s">
        <v>34</v>
      </c>
      <c r="D20" s="18">
        <v>0</v>
      </c>
      <c r="E20" s="19">
        <f t="shared" si="1"/>
        <v>286.7</v>
      </c>
      <c r="F20" s="19">
        <f t="shared" si="3"/>
        <v>0</v>
      </c>
      <c r="G20" s="30">
        <v>235</v>
      </c>
      <c r="H20" s="28">
        <f t="shared" si="2"/>
        <v>0</v>
      </c>
      <c r="I20" s="12" t="s">
        <v>35</v>
      </c>
    </row>
    <row r="21" spans="1:9" s="8" customFormat="1" ht="105" hidden="1" customHeight="1" x14ac:dyDescent="0.25">
      <c r="A21" s="1" t="s">
        <v>36</v>
      </c>
      <c r="B21" s="1" t="s">
        <v>37</v>
      </c>
      <c r="C21" s="14" t="s">
        <v>38</v>
      </c>
      <c r="D21" s="18">
        <v>0</v>
      </c>
      <c r="E21" s="19">
        <f t="shared" si="1"/>
        <v>352.58</v>
      </c>
      <c r="F21" s="19">
        <f t="shared" si="3"/>
        <v>0</v>
      </c>
      <c r="G21" s="30">
        <v>289</v>
      </c>
      <c r="H21" s="28">
        <f t="shared" si="2"/>
        <v>0</v>
      </c>
      <c r="I21" s="12" t="s">
        <v>39</v>
      </c>
    </row>
    <row r="22" spans="1:9" s="8" customFormat="1" ht="105" hidden="1" customHeight="1" x14ac:dyDescent="0.25">
      <c r="A22" s="1" t="s">
        <v>40</v>
      </c>
      <c r="B22" s="1" t="s">
        <v>41</v>
      </c>
      <c r="C22" s="14" t="s">
        <v>42</v>
      </c>
      <c r="D22" s="18">
        <v>0</v>
      </c>
      <c r="E22" s="19">
        <f t="shared" si="1"/>
        <v>413.58</v>
      </c>
      <c r="F22" s="19">
        <f t="shared" si="3"/>
        <v>0</v>
      </c>
      <c r="G22" s="30">
        <v>339</v>
      </c>
      <c r="H22" s="28">
        <f t="shared" si="2"/>
        <v>0</v>
      </c>
      <c r="I22" s="12" t="s">
        <v>43</v>
      </c>
    </row>
    <row r="23" spans="1:9" s="8" customFormat="1" ht="105" hidden="1" customHeight="1" x14ac:dyDescent="0.25">
      <c r="A23" s="1" t="s">
        <v>40</v>
      </c>
      <c r="B23" s="1" t="s">
        <v>44</v>
      </c>
      <c r="C23" s="14" t="s">
        <v>45</v>
      </c>
      <c r="D23" s="18">
        <v>0</v>
      </c>
      <c r="E23" s="19">
        <f t="shared" si="1"/>
        <v>389.18</v>
      </c>
      <c r="F23" s="19">
        <f t="shared" si="3"/>
        <v>0</v>
      </c>
      <c r="G23" s="30">
        <v>319</v>
      </c>
      <c r="H23" s="28">
        <f t="shared" si="2"/>
        <v>0</v>
      </c>
      <c r="I23" s="12" t="s">
        <v>46</v>
      </c>
    </row>
    <row r="24" spans="1:9" s="8" customFormat="1" ht="105" hidden="1" customHeight="1" x14ac:dyDescent="0.25">
      <c r="A24" s="1" t="s">
        <v>47</v>
      </c>
      <c r="B24" s="1" t="s">
        <v>48</v>
      </c>
      <c r="C24" s="14" t="s">
        <v>49</v>
      </c>
      <c r="D24" s="18">
        <v>0</v>
      </c>
      <c r="E24" s="19">
        <f t="shared" si="1"/>
        <v>462.38</v>
      </c>
      <c r="F24" s="19">
        <f t="shared" si="3"/>
        <v>0</v>
      </c>
      <c r="G24" s="30">
        <v>379</v>
      </c>
      <c r="H24" s="28">
        <f t="shared" si="2"/>
        <v>0</v>
      </c>
      <c r="I24" s="12" t="s">
        <v>50</v>
      </c>
    </row>
    <row r="25" spans="1:9" s="8" customFormat="1" ht="105" hidden="1" customHeight="1" x14ac:dyDescent="0.25">
      <c r="A25" s="1" t="s">
        <v>47</v>
      </c>
      <c r="B25" s="1" t="s">
        <v>51</v>
      </c>
      <c r="C25" s="14" t="s">
        <v>52</v>
      </c>
      <c r="D25" s="18">
        <v>0</v>
      </c>
      <c r="E25" s="19">
        <f t="shared" si="1"/>
        <v>498.97999999999996</v>
      </c>
      <c r="F25" s="19">
        <f t="shared" si="3"/>
        <v>0</v>
      </c>
      <c r="G25" s="30">
        <v>409</v>
      </c>
      <c r="H25" s="28">
        <f t="shared" si="2"/>
        <v>0</v>
      </c>
      <c r="I25" s="12" t="s">
        <v>53</v>
      </c>
    </row>
    <row r="26" spans="1:9" s="8" customFormat="1" ht="105" hidden="1" customHeight="1" x14ac:dyDescent="0.25">
      <c r="A26" s="1" t="s">
        <v>54</v>
      </c>
      <c r="B26" s="1" t="s">
        <v>55</v>
      </c>
      <c r="C26" s="14" t="s">
        <v>56</v>
      </c>
      <c r="D26" s="18">
        <v>0</v>
      </c>
      <c r="E26" s="19">
        <f t="shared" si="1"/>
        <v>590.48</v>
      </c>
      <c r="F26" s="19">
        <f t="shared" si="3"/>
        <v>0</v>
      </c>
      <c r="G26" s="30">
        <v>484</v>
      </c>
      <c r="H26" s="28">
        <f t="shared" si="2"/>
        <v>0</v>
      </c>
      <c r="I26" s="12" t="s">
        <v>57</v>
      </c>
    </row>
    <row r="27" spans="1:9" s="8" customFormat="1" ht="105" hidden="1" customHeight="1" x14ac:dyDescent="0.25">
      <c r="A27" s="1" t="s">
        <v>54</v>
      </c>
      <c r="B27" s="1" t="s">
        <v>58</v>
      </c>
      <c r="C27" s="14" t="s">
        <v>59</v>
      </c>
      <c r="D27" s="18">
        <v>0</v>
      </c>
      <c r="E27" s="19">
        <f t="shared" si="1"/>
        <v>652.69999999999993</v>
      </c>
      <c r="F27" s="19">
        <f t="shared" si="3"/>
        <v>0</v>
      </c>
      <c r="G27" s="30">
        <v>535</v>
      </c>
      <c r="H27" s="28">
        <f t="shared" si="2"/>
        <v>0</v>
      </c>
      <c r="I27" s="12" t="s">
        <v>60</v>
      </c>
    </row>
    <row r="28" spans="1:9" s="8" customFormat="1" ht="105" hidden="1" customHeight="1" x14ac:dyDescent="0.25">
      <c r="A28" s="1" t="s">
        <v>61</v>
      </c>
      <c r="B28" s="1" t="s">
        <v>62</v>
      </c>
      <c r="C28" s="14" t="s">
        <v>63</v>
      </c>
      <c r="D28" s="18">
        <v>0</v>
      </c>
      <c r="E28" s="19">
        <f t="shared" si="1"/>
        <v>206.18</v>
      </c>
      <c r="F28" s="19">
        <f t="shared" si="3"/>
        <v>0</v>
      </c>
      <c r="G28" s="30">
        <v>169</v>
      </c>
      <c r="H28" s="28">
        <f t="shared" si="2"/>
        <v>0</v>
      </c>
      <c r="I28" s="12" t="s">
        <v>64</v>
      </c>
    </row>
    <row r="29" spans="1:9" s="8" customFormat="1" ht="105" hidden="1" customHeight="1" x14ac:dyDescent="0.25">
      <c r="A29" s="1" t="s">
        <v>61</v>
      </c>
      <c r="B29" s="1" t="s">
        <v>65</v>
      </c>
      <c r="C29" s="14" t="s">
        <v>66</v>
      </c>
      <c r="D29" s="18">
        <v>0</v>
      </c>
      <c r="E29" s="19">
        <f t="shared" si="1"/>
        <v>250.1</v>
      </c>
      <c r="F29" s="19">
        <f t="shared" si="3"/>
        <v>0</v>
      </c>
      <c r="G29" s="30">
        <v>205</v>
      </c>
      <c r="H29" s="28">
        <f t="shared" si="2"/>
        <v>0</v>
      </c>
      <c r="I29" s="12" t="s">
        <v>67</v>
      </c>
    </row>
    <row r="30" spans="1:9" s="8" customFormat="1" ht="105" hidden="1" customHeight="1" x14ac:dyDescent="0.25">
      <c r="A30" s="1" t="s">
        <v>61</v>
      </c>
      <c r="B30" s="1" t="s">
        <v>62</v>
      </c>
      <c r="C30" s="14" t="s">
        <v>68</v>
      </c>
      <c r="D30" s="18">
        <v>0</v>
      </c>
      <c r="E30" s="19">
        <f t="shared" si="1"/>
        <v>170.79999999999998</v>
      </c>
      <c r="F30" s="19">
        <f t="shared" si="3"/>
        <v>0</v>
      </c>
      <c r="G30" s="30">
        <v>140</v>
      </c>
      <c r="H30" s="28">
        <f t="shared" si="2"/>
        <v>0</v>
      </c>
      <c r="I30" s="12" t="s">
        <v>69</v>
      </c>
    </row>
    <row r="31" spans="1:9" s="8" customFormat="1" ht="105" hidden="1" customHeight="1" x14ac:dyDescent="0.25">
      <c r="A31" s="1" t="s">
        <v>61</v>
      </c>
      <c r="B31" s="1" t="s">
        <v>65</v>
      </c>
      <c r="C31" s="14" t="s">
        <v>70</v>
      </c>
      <c r="D31" s="18">
        <v>0</v>
      </c>
      <c r="E31" s="19">
        <f t="shared" si="1"/>
        <v>207.4</v>
      </c>
      <c r="F31" s="19">
        <f t="shared" ref="F31" si="4">D31*E31</f>
        <v>0</v>
      </c>
      <c r="G31" s="30">
        <v>170</v>
      </c>
      <c r="H31" s="28">
        <f t="shared" si="2"/>
        <v>0</v>
      </c>
      <c r="I31" s="12" t="s">
        <v>71</v>
      </c>
    </row>
    <row r="32" spans="1:9" s="8" customFormat="1" ht="105" hidden="1" customHeight="1" x14ac:dyDescent="0.25">
      <c r="A32" s="1" t="s">
        <v>61</v>
      </c>
      <c r="B32" s="1" t="s">
        <v>72</v>
      </c>
      <c r="C32" s="15" t="s">
        <v>73</v>
      </c>
      <c r="D32" s="18">
        <v>0</v>
      </c>
      <c r="E32" s="19">
        <f t="shared" si="1"/>
        <v>262.3</v>
      </c>
      <c r="F32" s="19">
        <f t="shared" si="3"/>
        <v>0</v>
      </c>
      <c r="G32" s="30">
        <v>215</v>
      </c>
      <c r="H32" s="28">
        <f t="shared" si="2"/>
        <v>0</v>
      </c>
      <c r="I32" s="12" t="s">
        <v>74</v>
      </c>
    </row>
    <row r="33" spans="1:10" s="8" customFormat="1" ht="105" hidden="1" customHeight="1" x14ac:dyDescent="0.25">
      <c r="A33" s="1" t="s">
        <v>75</v>
      </c>
      <c r="B33" s="2" t="s">
        <v>76</v>
      </c>
      <c r="C33" s="13" t="s">
        <v>77</v>
      </c>
      <c r="D33" s="18">
        <v>0</v>
      </c>
      <c r="E33" s="19">
        <f>G33</f>
        <v>150</v>
      </c>
      <c r="F33" s="19">
        <f t="shared" si="3"/>
        <v>0</v>
      </c>
      <c r="G33" s="30">
        <v>150</v>
      </c>
      <c r="H33" s="28">
        <f t="shared" si="2"/>
        <v>0</v>
      </c>
      <c r="I33" s="12" t="s">
        <v>78</v>
      </c>
    </row>
    <row r="34" spans="1:10" s="8" customFormat="1" ht="105" hidden="1" customHeight="1" x14ac:dyDescent="0.25">
      <c r="A34" s="1" t="s">
        <v>75</v>
      </c>
      <c r="B34" s="2" t="s">
        <v>79</v>
      </c>
      <c r="C34" s="13" t="s">
        <v>80</v>
      </c>
      <c r="D34" s="18">
        <v>0</v>
      </c>
      <c r="E34" s="19">
        <f>G34</f>
        <v>75</v>
      </c>
      <c r="F34" s="19">
        <f t="shared" si="3"/>
        <v>0</v>
      </c>
      <c r="G34" s="30">
        <v>75</v>
      </c>
      <c r="H34" s="28">
        <f t="shared" si="2"/>
        <v>0</v>
      </c>
      <c r="I34" s="12" t="s">
        <v>81</v>
      </c>
    </row>
    <row r="35" spans="1:10" s="8" customFormat="1" ht="105" hidden="1" customHeight="1" x14ac:dyDescent="0.25">
      <c r="A35" s="1" t="s">
        <v>82</v>
      </c>
      <c r="B35" s="1" t="s">
        <v>83</v>
      </c>
      <c r="C35" s="13" t="s">
        <v>84</v>
      </c>
      <c r="D35" s="18">
        <v>0</v>
      </c>
      <c r="E35" s="19">
        <f t="shared" ref="E35:E42" si="5">G35*1.22</f>
        <v>559.98</v>
      </c>
      <c r="F35" s="19">
        <f t="shared" si="3"/>
        <v>0</v>
      </c>
      <c r="G35" s="30">
        <v>459</v>
      </c>
      <c r="H35" s="28">
        <f t="shared" si="2"/>
        <v>0</v>
      </c>
      <c r="I35" s="12" t="s">
        <v>85</v>
      </c>
      <c r="J35" s="22"/>
    </row>
    <row r="36" spans="1:10" s="8" customFormat="1" ht="105" hidden="1" customHeight="1" x14ac:dyDescent="0.25">
      <c r="A36" s="1" t="s">
        <v>82</v>
      </c>
      <c r="B36" s="1" t="s">
        <v>86</v>
      </c>
      <c r="C36" s="21" t="s">
        <v>87</v>
      </c>
      <c r="D36" s="18">
        <v>0</v>
      </c>
      <c r="E36" s="19">
        <f t="shared" si="5"/>
        <v>420.9</v>
      </c>
      <c r="F36" s="19">
        <f t="shared" ref="F36" si="6">D36*E36</f>
        <v>0</v>
      </c>
      <c r="G36" s="30">
        <v>345</v>
      </c>
      <c r="H36" s="28">
        <f t="shared" si="2"/>
        <v>0</v>
      </c>
      <c r="I36" s="12" t="s">
        <v>88</v>
      </c>
      <c r="J36" s="22"/>
    </row>
    <row r="37" spans="1:10" s="8" customFormat="1" ht="50.1" hidden="1" customHeight="1" x14ac:dyDescent="0.25">
      <c r="A37" s="1" t="s">
        <v>89</v>
      </c>
      <c r="B37" s="1" t="s">
        <v>90</v>
      </c>
      <c r="C37" s="13" t="s">
        <v>91</v>
      </c>
      <c r="D37" s="18">
        <v>0</v>
      </c>
      <c r="E37" s="19">
        <f t="shared" si="5"/>
        <v>104.92</v>
      </c>
      <c r="F37" s="19">
        <f t="shared" si="3"/>
        <v>0</v>
      </c>
      <c r="G37" s="30">
        <v>86</v>
      </c>
      <c r="H37" s="28">
        <f t="shared" si="2"/>
        <v>0</v>
      </c>
      <c r="I37" s="12" t="s">
        <v>92</v>
      </c>
    </row>
    <row r="38" spans="1:10" s="8" customFormat="1" ht="50.1" hidden="1" customHeight="1" x14ac:dyDescent="0.25">
      <c r="A38" s="1" t="s">
        <v>89</v>
      </c>
      <c r="B38" s="1" t="s">
        <v>93</v>
      </c>
      <c r="C38" s="13" t="s">
        <v>94</v>
      </c>
      <c r="D38" s="18">
        <v>0</v>
      </c>
      <c r="E38" s="19">
        <f t="shared" si="5"/>
        <v>74.42</v>
      </c>
      <c r="F38" s="19">
        <f t="shared" si="3"/>
        <v>0</v>
      </c>
      <c r="G38" s="30">
        <v>61</v>
      </c>
      <c r="H38" s="28">
        <f t="shared" si="2"/>
        <v>0</v>
      </c>
      <c r="I38" s="12" t="s">
        <v>95</v>
      </c>
    </row>
    <row r="39" spans="1:10" s="8" customFormat="1" ht="105" hidden="1" customHeight="1" x14ac:dyDescent="0.25">
      <c r="A39" s="1" t="s">
        <v>96</v>
      </c>
      <c r="B39" s="1" t="s">
        <v>97</v>
      </c>
      <c r="C39" s="13" t="s">
        <v>98</v>
      </c>
      <c r="D39" s="20">
        <v>0</v>
      </c>
      <c r="E39" s="19">
        <f t="shared" si="5"/>
        <v>479.46</v>
      </c>
      <c r="F39" s="19">
        <f t="shared" si="3"/>
        <v>0</v>
      </c>
      <c r="G39" s="30">
        <v>393</v>
      </c>
      <c r="H39" s="28">
        <f t="shared" si="2"/>
        <v>0</v>
      </c>
      <c r="I39" s="12" t="s">
        <v>99</v>
      </c>
    </row>
    <row r="40" spans="1:10" s="8" customFormat="1" ht="105" hidden="1" customHeight="1" x14ac:dyDescent="0.25">
      <c r="A40" s="10" t="s">
        <v>100</v>
      </c>
      <c r="B40" s="1" t="s">
        <v>101</v>
      </c>
      <c r="C40" s="13" t="s">
        <v>102</v>
      </c>
      <c r="D40" s="18">
        <v>0</v>
      </c>
      <c r="E40" s="19">
        <f t="shared" si="5"/>
        <v>420.9</v>
      </c>
      <c r="F40" s="19">
        <f t="shared" si="3"/>
        <v>0</v>
      </c>
      <c r="G40" s="30">
        <v>345</v>
      </c>
      <c r="H40" s="28">
        <f t="shared" si="2"/>
        <v>0</v>
      </c>
      <c r="I40" s="12" t="s">
        <v>103</v>
      </c>
    </row>
    <row r="41" spans="1:10" s="8" customFormat="1" ht="105" hidden="1" customHeight="1" x14ac:dyDescent="0.25">
      <c r="A41" s="10" t="s">
        <v>100</v>
      </c>
      <c r="B41" s="1" t="s">
        <v>104</v>
      </c>
      <c r="C41" s="13" t="s">
        <v>105</v>
      </c>
      <c r="D41" s="18">
        <v>0</v>
      </c>
      <c r="E41" s="19">
        <f t="shared" si="5"/>
        <v>96.38</v>
      </c>
      <c r="F41" s="19">
        <f t="shared" si="3"/>
        <v>0</v>
      </c>
      <c r="G41" s="30">
        <v>79</v>
      </c>
      <c r="H41" s="28">
        <f t="shared" si="2"/>
        <v>0</v>
      </c>
      <c r="I41" s="12" t="s">
        <v>106</v>
      </c>
    </row>
    <row r="42" spans="1:10" s="8" customFormat="1" ht="105" hidden="1" customHeight="1" x14ac:dyDescent="0.25">
      <c r="A42" s="10" t="s">
        <v>100</v>
      </c>
      <c r="B42" s="1" t="s">
        <v>107</v>
      </c>
      <c r="C42" s="13" t="s">
        <v>108</v>
      </c>
      <c r="D42" s="18">
        <v>0</v>
      </c>
      <c r="E42" s="19">
        <f t="shared" si="5"/>
        <v>84.179999999999993</v>
      </c>
      <c r="F42" s="19">
        <f t="shared" si="3"/>
        <v>0</v>
      </c>
      <c r="G42" s="30">
        <v>69</v>
      </c>
      <c r="H42" s="28">
        <f t="shared" si="2"/>
        <v>0</v>
      </c>
      <c r="I42" s="12" t="s">
        <v>109</v>
      </c>
    </row>
    <row r="43" spans="1:10" s="8" customFormat="1" hidden="1" x14ac:dyDescent="0.25">
      <c r="A43" s="1"/>
      <c r="B43" s="1"/>
      <c r="C43" s="1"/>
      <c r="D43" s="1"/>
      <c r="E43" s="9"/>
      <c r="F43" s="9">
        <f t="shared" si="3"/>
        <v>0</v>
      </c>
      <c r="G43" s="1"/>
      <c r="H43" s="9"/>
      <c r="I43" s="10"/>
    </row>
    <row r="44" spans="1:10" s="8" customFormat="1" hidden="1" x14ac:dyDescent="0.25">
      <c r="A44" s="1"/>
      <c r="B44" s="1"/>
      <c r="C44" s="1"/>
      <c r="D44" s="1"/>
      <c r="E44" s="9"/>
      <c r="F44" s="9">
        <f t="shared" si="3"/>
        <v>0</v>
      </c>
      <c r="G44" s="1"/>
      <c r="H44" s="9"/>
      <c r="I44" s="10"/>
    </row>
    <row r="45" spans="1:10" s="8" customFormat="1" hidden="1" x14ac:dyDescent="0.25">
      <c r="A45" s="1"/>
      <c r="B45" s="1"/>
      <c r="C45" s="1"/>
      <c r="D45" s="1"/>
      <c r="E45" s="9"/>
      <c r="F45" s="9">
        <f t="shared" si="3"/>
        <v>0</v>
      </c>
      <c r="G45" s="1"/>
      <c r="H45" s="9"/>
      <c r="I45" s="10"/>
    </row>
    <row r="46" spans="1:10" s="8" customFormat="1" hidden="1" x14ac:dyDescent="0.25">
      <c r="A46" s="1"/>
      <c r="B46" s="1"/>
      <c r="C46" s="1"/>
      <c r="D46" s="1"/>
      <c r="E46" s="9"/>
      <c r="F46" s="9">
        <f t="shared" si="3"/>
        <v>0</v>
      </c>
      <c r="G46" s="1"/>
      <c r="H46" s="9"/>
      <c r="I46" s="10"/>
    </row>
    <row r="47" spans="1:10" s="8" customFormat="1" hidden="1" x14ac:dyDescent="0.25">
      <c r="A47" s="1"/>
      <c r="B47" s="1"/>
      <c r="C47" s="1"/>
      <c r="D47" s="1"/>
      <c r="E47" s="9"/>
      <c r="F47" s="9">
        <f t="shared" si="3"/>
        <v>0</v>
      </c>
      <c r="G47" s="1"/>
      <c r="H47" s="9"/>
      <c r="I47" s="10"/>
    </row>
    <row r="48" spans="1:10" s="8" customFormat="1" hidden="1" x14ac:dyDescent="0.25">
      <c r="A48" s="1"/>
      <c r="B48" s="1"/>
      <c r="C48" s="1"/>
      <c r="D48" s="1"/>
      <c r="E48" s="9"/>
      <c r="F48" s="9">
        <f t="shared" si="3"/>
        <v>0</v>
      </c>
      <c r="G48" s="1"/>
      <c r="H48" s="9"/>
      <c r="I48" s="10"/>
    </row>
  </sheetData>
  <autoFilter ref="A14:I48" xr:uid="{228BF1B1-9571-4123-ABA0-73428A41B992}">
    <filterColumn colId="3">
      <filters>
        <filter val="1"/>
        <filter val="2"/>
        <filter val="30"/>
      </filters>
    </filterColumn>
  </autoFilter>
  <conditionalFormatting sqref="B9">
    <cfRule type="cellIs" dxfId="1" priority="1" operator="lessThan">
      <formula>0</formula>
    </cfRule>
    <cfRule type="cellIs" dxfId="0" priority="2"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9F4120CA1F36345B8BD06A22D821A2E" ma:contentTypeVersion="10" ma:contentTypeDescription="Creare un nuovo documento." ma:contentTypeScope="" ma:versionID="ab8e89473a1a890c73b0307dbfdc5cf9">
  <xsd:schema xmlns:xsd="http://www.w3.org/2001/XMLSchema" xmlns:xs="http://www.w3.org/2001/XMLSchema" xmlns:p="http://schemas.microsoft.com/office/2006/metadata/properties" xmlns:ns2="8f7ac081-910f-4af0-9ddb-d8d3e75b400e" xmlns:ns3="c7a5a7f8-63c7-405f-82af-b7b6a7b25f43" targetNamespace="http://schemas.microsoft.com/office/2006/metadata/properties" ma:root="true" ma:fieldsID="3c6572ca4d07f806dbc831ea852f0753" ns2:_="" ns3:_="">
    <xsd:import namespace="8f7ac081-910f-4af0-9ddb-d8d3e75b400e"/>
    <xsd:import namespace="c7a5a7f8-63c7-405f-82af-b7b6a7b25f4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7ac081-910f-4af0-9ddb-d8d3e75b40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a5a7f8-63c7-405f-82af-b7b6a7b25f43" elementFormDefault="qualified">
    <xsd:import namespace="http://schemas.microsoft.com/office/2006/documentManagement/types"/>
    <xsd:import namespace="http://schemas.microsoft.com/office/infopath/2007/PartnerControls"/>
    <xsd:element name="SharedWithUsers" ma:index="13"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FE57D6-341F-4FB9-B9BF-6EA7E48F79E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D887CC2-5FAF-4C1A-8017-95DCC888A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7ac081-910f-4af0-9ddb-d8d3e75b400e"/>
    <ds:schemaRef ds:uri="c7a5a7f8-63c7-405f-82af-b7b6a7b25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282212-5B2F-4813-9B79-5D89A4AA64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Michelangelo Ferla</dc:creator>
  <cp:keywords/>
  <dc:description/>
  <cp:lastModifiedBy>Gionata Noiosi</cp:lastModifiedBy>
  <cp:revision/>
  <dcterms:created xsi:type="dcterms:W3CDTF">2020-04-19T08:21:58Z</dcterms:created>
  <dcterms:modified xsi:type="dcterms:W3CDTF">2020-09-29T23:19:09Z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0x01010059F4120CA1F36345B8BD06A22D821A2E</vt:lpwstr>
  </property>
</Properties>
</file>